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esh Kr Sankhla\Documents\"/>
    </mc:Choice>
  </mc:AlternateContent>
  <bookViews>
    <workbookView xWindow="0" yWindow="0" windowWidth="20355" windowHeight="7680" activeTab="2"/>
  </bookViews>
  <sheets>
    <sheet name="Sheet1" sheetId="1" r:id="rId1"/>
    <sheet name="Sheet3" sheetId="3" r:id="rId2"/>
    <sheet name="Sheet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2" l="1"/>
  <c r="J11" i="2"/>
  <c r="J9" i="2"/>
  <c r="C15" i="3" l="1"/>
  <c r="E26" i="1" l="1"/>
  <c r="E22" i="2"/>
  <c r="F9" i="2"/>
  <c r="E21" i="2"/>
  <c r="E20" i="2"/>
  <c r="D9" i="2"/>
  <c r="D5" i="2"/>
  <c r="B14" i="2"/>
  <c r="B13" i="2"/>
  <c r="B6" i="2"/>
  <c r="B9" i="2" s="1"/>
  <c r="B11" i="2" s="1"/>
  <c r="G13" i="1"/>
  <c r="F7" i="1"/>
  <c r="D7" i="1"/>
  <c r="E16" i="1"/>
  <c r="C20" i="1"/>
  <c r="B18" i="1"/>
  <c r="C16" i="1"/>
  <c r="C22" i="1" s="1"/>
  <c r="B11" i="1"/>
  <c r="B7" i="1"/>
  <c r="G24" i="1" l="1"/>
  <c r="E27" i="1"/>
  <c r="E24" i="1"/>
</calcChain>
</file>

<file path=xl/sharedStrings.xml><?xml version="1.0" encoding="utf-8"?>
<sst xmlns="http://schemas.openxmlformats.org/spreadsheetml/2006/main" count="36" uniqueCount="25">
  <si>
    <t>80 c</t>
  </si>
  <si>
    <t>stad</t>
  </si>
  <si>
    <t xml:space="preserve"> </t>
  </si>
  <si>
    <t>Nil</t>
  </si>
  <si>
    <t>X</t>
  </si>
  <si>
    <t>Y</t>
  </si>
  <si>
    <t>80c</t>
  </si>
  <si>
    <t>nil</t>
  </si>
  <si>
    <t>Tax</t>
  </si>
  <si>
    <t>Surchage</t>
  </si>
  <si>
    <t>Nll</t>
  </si>
  <si>
    <t> Particulars</t>
  </si>
  <si>
    <t>2019-20</t>
  </si>
  <si>
    <t>2018-19</t>
  </si>
  <si>
    <t>2017-18</t>
  </si>
  <si>
    <t> Income</t>
  </si>
  <si>
    <t>Standard Deduction</t>
  </si>
  <si>
    <t>80C</t>
  </si>
  <si>
    <t>Arrear</t>
  </si>
  <si>
    <t>Taxable Income</t>
  </si>
  <si>
    <t>Income Tax on Rs.</t>
  </si>
  <si>
    <t>Income Tax on Next Rs</t>
  </si>
  <si>
    <t>Income Tax on Balance</t>
  </si>
  <si>
    <t>Income tax Excluding Arrear Received</t>
  </si>
  <si>
    <t> Income Tax Inclusive of Arrear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</si>
</sst>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D14" sqref="D14"/>
    </sheetView>
  </sheetViews>
  <sheetFormatPr defaultRowHeight="15" x14ac:dyDescent="0.25"/>
  <sheetData>
    <row r="3" spans="1:7" x14ac:dyDescent="0.25">
      <c r="B3">
        <v>1200000</v>
      </c>
      <c r="D3">
        <v>300000</v>
      </c>
      <c r="F3">
        <v>200000</v>
      </c>
    </row>
    <row r="4" spans="1:7" x14ac:dyDescent="0.25">
      <c r="B4">
        <v>250000</v>
      </c>
      <c r="D4">
        <v>250000</v>
      </c>
      <c r="F4">
        <v>200000</v>
      </c>
    </row>
    <row r="5" spans="1:7" x14ac:dyDescent="0.25">
      <c r="B5">
        <v>200000</v>
      </c>
    </row>
    <row r="7" spans="1:7" x14ac:dyDescent="0.25">
      <c r="B7">
        <f>+B3-B4-B5</f>
        <v>750000</v>
      </c>
      <c r="D7">
        <f>SUM(D3:D6)</f>
        <v>550000</v>
      </c>
      <c r="F7">
        <f>SUM(F3:F6)</f>
        <v>400000</v>
      </c>
    </row>
    <row r="8" spans="1:7" x14ac:dyDescent="0.25">
      <c r="A8" t="s">
        <v>0</v>
      </c>
      <c r="B8">
        <v>110000</v>
      </c>
    </row>
    <row r="9" spans="1:7" x14ac:dyDescent="0.25">
      <c r="A9" t="s">
        <v>1</v>
      </c>
      <c r="B9">
        <v>50000</v>
      </c>
    </row>
    <row r="11" spans="1:7" x14ac:dyDescent="0.25">
      <c r="B11">
        <f>+B3-160000</f>
        <v>1040000</v>
      </c>
    </row>
    <row r="12" spans="1:7" x14ac:dyDescent="0.25">
      <c r="B12" t="s">
        <v>2</v>
      </c>
      <c r="E12" t="s">
        <v>3</v>
      </c>
      <c r="G12" t="s">
        <v>3</v>
      </c>
    </row>
    <row r="13" spans="1:7" x14ac:dyDescent="0.25">
      <c r="B13">
        <v>500000</v>
      </c>
      <c r="C13">
        <v>12500</v>
      </c>
      <c r="E13">
        <v>12500</v>
      </c>
      <c r="G13">
        <f>150000*5%</f>
        <v>7500</v>
      </c>
    </row>
    <row r="14" spans="1:7" x14ac:dyDescent="0.25">
      <c r="B14">
        <v>500000</v>
      </c>
      <c r="C14">
        <v>100000</v>
      </c>
      <c r="E14">
        <v>10000</v>
      </c>
    </row>
    <row r="15" spans="1:7" x14ac:dyDescent="0.25">
      <c r="B15">
        <v>40000</v>
      </c>
      <c r="C15">
        <v>12000</v>
      </c>
    </row>
    <row r="16" spans="1:7" x14ac:dyDescent="0.25">
      <c r="C16">
        <f>SUM(C13:C15)</f>
        <v>124500</v>
      </c>
      <c r="E16">
        <f>SUM(E13:E15)</f>
        <v>22500</v>
      </c>
    </row>
    <row r="18" spans="2:7" x14ac:dyDescent="0.25">
      <c r="B18">
        <f>+B7-160000</f>
        <v>590000</v>
      </c>
      <c r="C18">
        <v>12500</v>
      </c>
    </row>
    <row r="19" spans="2:7" x14ac:dyDescent="0.25">
      <c r="B19">
        <v>90000</v>
      </c>
      <c r="C19">
        <v>18000</v>
      </c>
    </row>
    <row r="20" spans="2:7" x14ac:dyDescent="0.25">
      <c r="C20">
        <f>SUM(C18:C19)</f>
        <v>30500</v>
      </c>
    </row>
    <row r="22" spans="2:7" x14ac:dyDescent="0.25">
      <c r="B22" t="s">
        <v>4</v>
      </c>
      <c r="C22">
        <f>+C16-C20</f>
        <v>94000</v>
      </c>
      <c r="D22" t="s">
        <v>5</v>
      </c>
      <c r="E22">
        <v>22500</v>
      </c>
      <c r="G22">
        <v>7500</v>
      </c>
    </row>
    <row r="24" spans="2:7" x14ac:dyDescent="0.25">
      <c r="E24">
        <f>+C22-E22</f>
        <v>71500</v>
      </c>
      <c r="G24">
        <f>+C22-G22</f>
        <v>86500</v>
      </c>
    </row>
    <row r="26" spans="2:7" x14ac:dyDescent="0.25">
      <c r="E26">
        <f>+E22+G22</f>
        <v>30000</v>
      </c>
    </row>
    <row r="27" spans="2:7" x14ac:dyDescent="0.25">
      <c r="E27">
        <f>+C22-E26</f>
        <v>64000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/>
  </sheetViews>
  <sheetFormatPr defaultRowHeight="15" x14ac:dyDescent="0.25"/>
  <cols>
    <col min="1" max="1" width="15.7109375" customWidth="1"/>
  </cols>
  <sheetData>
    <row r="2" spans="1:7" x14ac:dyDescent="0.25">
      <c r="A2" s="1" t="s">
        <v>11</v>
      </c>
      <c r="B2" s="1" t="s">
        <v>12</v>
      </c>
      <c r="C2" s="1" t="s">
        <v>8</v>
      </c>
      <c r="D2" s="1" t="s">
        <v>13</v>
      </c>
      <c r="E2" s="1" t="s">
        <v>8</v>
      </c>
      <c r="F2" s="1" t="s">
        <v>14</v>
      </c>
      <c r="G2" s="1" t="s">
        <v>8</v>
      </c>
    </row>
    <row r="3" spans="1:7" x14ac:dyDescent="0.25">
      <c r="A3" s="1" t="s">
        <v>15</v>
      </c>
      <c r="B3" s="1">
        <v>1200000</v>
      </c>
      <c r="C3" s="1"/>
      <c r="D3" s="1">
        <v>300000</v>
      </c>
      <c r="E3" s="1"/>
      <c r="F3" s="1">
        <v>200000</v>
      </c>
      <c r="G3" s="1"/>
    </row>
    <row r="4" spans="1:7" ht="45" x14ac:dyDescent="0.25">
      <c r="A4" s="1" t="s">
        <v>16</v>
      </c>
      <c r="B4" s="2">
        <v>50000</v>
      </c>
      <c r="C4" s="1"/>
      <c r="D4" s="1"/>
      <c r="E4" s="1"/>
      <c r="F4" s="1"/>
      <c r="G4" s="1"/>
    </row>
    <row r="5" spans="1:7" x14ac:dyDescent="0.25">
      <c r="A5" s="1" t="s">
        <v>17</v>
      </c>
      <c r="B5" s="1">
        <v>110000</v>
      </c>
      <c r="C5" s="1"/>
      <c r="D5" s="1"/>
      <c r="E5" s="1"/>
      <c r="F5" s="1"/>
      <c r="G5" s="1"/>
    </row>
    <row r="6" spans="1:7" x14ac:dyDescent="0.25">
      <c r="A6" s="1" t="s">
        <v>18</v>
      </c>
      <c r="B6" s="1"/>
      <c r="C6" s="1"/>
      <c r="D6" s="1">
        <v>250000</v>
      </c>
      <c r="E6" s="1"/>
      <c r="F6" s="1">
        <v>200000</v>
      </c>
      <c r="G6" s="1"/>
    </row>
    <row r="7" spans="1:7" ht="30" x14ac:dyDescent="0.25">
      <c r="A7" s="1" t="s">
        <v>19</v>
      </c>
      <c r="B7" s="1">
        <v>1040000</v>
      </c>
      <c r="C7" s="1"/>
      <c r="D7" s="1">
        <v>550000</v>
      </c>
      <c r="E7" s="1"/>
      <c r="F7" s="1">
        <v>400000</v>
      </c>
      <c r="G7" s="1"/>
    </row>
    <row r="8" spans="1:7" x14ac:dyDescent="0.25">
      <c r="A8" s="1"/>
      <c r="B8" s="1"/>
      <c r="C8" s="1"/>
      <c r="D8" s="1"/>
      <c r="E8" s="1"/>
      <c r="F8" s="1"/>
      <c r="G8" s="1"/>
    </row>
    <row r="9" spans="1:7" ht="45" x14ac:dyDescent="0.25">
      <c r="A9" s="1" t="s">
        <v>20</v>
      </c>
      <c r="B9" s="1">
        <v>500000</v>
      </c>
      <c r="C9" s="1">
        <v>12500</v>
      </c>
      <c r="D9" s="1"/>
      <c r="E9" s="1">
        <v>12500</v>
      </c>
      <c r="F9" s="1"/>
      <c r="G9" s="1">
        <v>7500</v>
      </c>
    </row>
    <row r="10" spans="1:7" ht="45" x14ac:dyDescent="0.25">
      <c r="A10" s="1" t="s">
        <v>21</v>
      </c>
      <c r="B10" s="1">
        <v>500000</v>
      </c>
      <c r="C10" s="1">
        <v>100000</v>
      </c>
      <c r="D10" s="1"/>
      <c r="E10" s="1"/>
      <c r="F10" s="1"/>
      <c r="G10" s="1"/>
    </row>
    <row r="11" spans="1:7" ht="45" x14ac:dyDescent="0.25">
      <c r="A11" s="1" t="s">
        <v>22</v>
      </c>
      <c r="B11" s="1">
        <v>40000</v>
      </c>
      <c r="C11" s="1">
        <v>12000</v>
      </c>
      <c r="D11" s="1"/>
      <c r="E11" s="1"/>
      <c r="F11" s="1"/>
      <c r="G11" s="1"/>
    </row>
    <row r="12" spans="1:7" ht="75" x14ac:dyDescent="0.25">
      <c r="A12" s="1" t="s">
        <v>23</v>
      </c>
      <c r="B12" s="1"/>
      <c r="C12" s="1">
        <v>30500</v>
      </c>
      <c r="D12" s="1"/>
      <c r="E12" s="1" t="s">
        <v>3</v>
      </c>
      <c r="F12" s="1"/>
      <c r="G12" s="1" t="s">
        <v>3</v>
      </c>
    </row>
    <row r="13" spans="1:7" ht="45" x14ac:dyDescent="0.25">
      <c r="A13" s="1" t="s">
        <v>24</v>
      </c>
      <c r="B13" s="1"/>
      <c r="C13" s="1">
        <v>124500</v>
      </c>
      <c r="D13" s="1"/>
      <c r="E13" s="1">
        <v>22500</v>
      </c>
      <c r="F13" s="1"/>
      <c r="G13" s="1">
        <v>7500</v>
      </c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 t="s">
        <v>4</v>
      </c>
      <c r="C15" s="1">
        <f>+C13-C12</f>
        <v>94000</v>
      </c>
      <c r="D15" s="1" t="s">
        <v>5</v>
      </c>
      <c r="E15" s="1">
        <v>22500</v>
      </c>
      <c r="F15" s="1"/>
      <c r="G15" s="1">
        <v>7500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tabSelected="1" topLeftCell="A2" workbookViewId="0">
      <selection activeCell="M4" sqref="M4"/>
    </sheetView>
  </sheetViews>
  <sheetFormatPr defaultRowHeight="15" x14ac:dyDescent="0.25"/>
  <sheetData>
    <row r="2" spans="1:13" x14ac:dyDescent="0.25">
      <c r="B2">
        <v>817476</v>
      </c>
      <c r="D2">
        <v>181027</v>
      </c>
      <c r="F2">
        <v>95135</v>
      </c>
    </row>
    <row r="3" spans="1:13" x14ac:dyDescent="0.25">
      <c r="A3">
        <v>10</v>
      </c>
      <c r="B3">
        <v>35399</v>
      </c>
      <c r="D3">
        <v>237233</v>
      </c>
      <c r="F3">
        <v>104666</v>
      </c>
      <c r="M3">
        <f>+D3+D4</f>
        <v>245842</v>
      </c>
    </row>
    <row r="4" spans="1:13" x14ac:dyDescent="0.25">
      <c r="D4">
        <v>8609</v>
      </c>
    </row>
    <row r="5" spans="1:13" x14ac:dyDescent="0.25">
      <c r="B5">
        <v>50000</v>
      </c>
      <c r="D5">
        <f>SUM(D2:D4)</f>
        <v>426869</v>
      </c>
    </row>
    <row r="6" spans="1:13" x14ac:dyDescent="0.25">
      <c r="B6">
        <f>+B2-B3-B5</f>
        <v>732077</v>
      </c>
      <c r="D6">
        <v>40000</v>
      </c>
      <c r="K6">
        <v>5000</v>
      </c>
    </row>
    <row r="7" spans="1:13" x14ac:dyDescent="0.25">
      <c r="A7" t="s">
        <v>6</v>
      </c>
      <c r="B7">
        <v>111764</v>
      </c>
      <c r="D7">
        <v>79920</v>
      </c>
      <c r="F7">
        <v>30000</v>
      </c>
      <c r="J7">
        <v>1660</v>
      </c>
    </row>
    <row r="8" spans="1:13" x14ac:dyDescent="0.25">
      <c r="J8">
        <v>5000</v>
      </c>
    </row>
    <row r="9" spans="1:13" x14ac:dyDescent="0.25">
      <c r="B9">
        <f>+B6-B7</f>
        <v>620313</v>
      </c>
      <c r="D9">
        <f>+D5-D6-D7</f>
        <v>306949</v>
      </c>
      <c r="F9">
        <f>SUM(F2:F8)</f>
        <v>229801</v>
      </c>
      <c r="J9">
        <f>SUM(J7:J8)</f>
        <v>6660</v>
      </c>
    </row>
    <row r="10" spans="1:13" x14ac:dyDescent="0.25">
      <c r="B10">
        <v>1800</v>
      </c>
      <c r="J10">
        <v>12</v>
      </c>
    </row>
    <row r="11" spans="1:13" x14ac:dyDescent="0.25">
      <c r="B11">
        <f>+B9-B10</f>
        <v>618513</v>
      </c>
      <c r="J11">
        <f>+J9*J10</f>
        <v>79920</v>
      </c>
    </row>
    <row r="13" spans="1:13" x14ac:dyDescent="0.25">
      <c r="B13">
        <f>+D3+D4+F3</f>
        <v>350508</v>
      </c>
      <c r="C13">
        <v>12500</v>
      </c>
    </row>
    <row r="14" spans="1:13" x14ac:dyDescent="0.25">
      <c r="B14">
        <f>+B11-B13</f>
        <v>268005</v>
      </c>
      <c r="C14">
        <v>23702</v>
      </c>
    </row>
    <row r="15" spans="1:13" x14ac:dyDescent="0.25">
      <c r="C15">
        <v>36202</v>
      </c>
    </row>
    <row r="16" spans="1:13" x14ac:dyDescent="0.25">
      <c r="C16">
        <v>1448</v>
      </c>
    </row>
    <row r="17" spans="3:7" x14ac:dyDescent="0.25">
      <c r="C17">
        <v>37650</v>
      </c>
    </row>
    <row r="19" spans="3:7" x14ac:dyDescent="0.25">
      <c r="C19" t="s">
        <v>3</v>
      </c>
      <c r="E19" t="s">
        <v>7</v>
      </c>
      <c r="G19" t="s">
        <v>7</v>
      </c>
    </row>
    <row r="20" spans="3:7" x14ac:dyDescent="0.25">
      <c r="D20" t="s">
        <v>8</v>
      </c>
      <c r="E20">
        <f>26869*5%</f>
        <v>1343.45</v>
      </c>
    </row>
    <row r="21" spans="3:7" x14ac:dyDescent="0.25">
      <c r="D21" t="s">
        <v>9</v>
      </c>
      <c r="E21">
        <f>+E20*4%</f>
        <v>53.738</v>
      </c>
      <c r="G21" t="s">
        <v>10</v>
      </c>
    </row>
    <row r="22" spans="3:7" x14ac:dyDescent="0.25">
      <c r="E22">
        <f>SUM(E20:E21)</f>
        <v>1397.1880000000001</v>
      </c>
    </row>
    <row r="23" spans="3:7" x14ac:dyDescent="0.25">
      <c r="C23">
        <v>37650</v>
      </c>
    </row>
    <row r="24" spans="3:7" x14ac:dyDescent="0.25">
      <c r="E24">
        <v>1397</v>
      </c>
      <c r="G2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Kr Sankhla</dc:creator>
  <cp:lastModifiedBy>Ramesh Kr Sankhla</cp:lastModifiedBy>
  <dcterms:created xsi:type="dcterms:W3CDTF">2020-07-09T00:06:32Z</dcterms:created>
  <dcterms:modified xsi:type="dcterms:W3CDTF">2020-07-15T10:18:21Z</dcterms:modified>
</cp:coreProperties>
</file>